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BAA1F41C-C982-4960-9019-27C30940AD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8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8" l="1"/>
  <c r="D72" i="8"/>
  <c r="C72" i="8"/>
  <c r="E70" i="8"/>
  <c r="D70" i="8"/>
  <c r="C70" i="8"/>
  <c r="E68" i="8"/>
  <c r="E67" i="8" s="1"/>
  <c r="D68" i="8"/>
  <c r="D67" i="8" s="1"/>
  <c r="C68" i="8"/>
  <c r="C67" i="8"/>
  <c r="E65" i="8"/>
  <c r="D65" i="8"/>
  <c r="C65" i="8"/>
  <c r="C62" i="8" s="1"/>
  <c r="E63" i="8"/>
  <c r="E62" i="8" s="1"/>
  <c r="E58" i="8" s="1"/>
  <c r="E57" i="8" s="1"/>
  <c r="D63" i="8"/>
  <c r="C63" i="8"/>
  <c r="D62" i="8"/>
  <c r="E60" i="8"/>
  <c r="D60" i="8"/>
  <c r="D59" i="8" s="1"/>
  <c r="D58" i="8" s="1"/>
  <c r="D57" i="8" s="1"/>
  <c r="C60" i="8"/>
  <c r="C59" i="8" s="1"/>
  <c r="E59" i="8"/>
  <c r="E55" i="8"/>
  <c r="D55" i="8"/>
  <c r="D54" i="8" s="1"/>
  <c r="C55" i="8"/>
  <c r="C54" i="8" s="1"/>
  <c r="E54" i="8"/>
  <c r="E52" i="8"/>
  <c r="E49" i="8" s="1"/>
  <c r="D52" i="8"/>
  <c r="C52" i="8"/>
  <c r="E50" i="8"/>
  <c r="D50" i="8"/>
  <c r="D49" i="8" s="1"/>
  <c r="C50" i="8"/>
  <c r="C49" i="8"/>
  <c r="E47" i="8"/>
  <c r="D47" i="8"/>
  <c r="C47" i="8"/>
  <c r="E45" i="8"/>
  <c r="E44" i="8" s="1"/>
  <c r="E43" i="8" s="1"/>
  <c r="D45" i="8"/>
  <c r="C45" i="8"/>
  <c r="D44" i="8"/>
  <c r="D43" i="8" s="1"/>
  <c r="C44" i="8"/>
  <c r="C43" i="8"/>
  <c r="C42" i="8" s="1"/>
  <c r="E40" i="8"/>
  <c r="D40" i="8"/>
  <c r="C40" i="8"/>
  <c r="E38" i="8"/>
  <c r="E37" i="8" s="1"/>
  <c r="E34" i="8" s="1"/>
  <c r="D38" i="8"/>
  <c r="D37" i="8" s="1"/>
  <c r="D34" i="8" s="1"/>
  <c r="C38" i="8"/>
  <c r="C37" i="8"/>
  <c r="C34" i="8" s="1"/>
  <c r="C15" i="8" s="1"/>
  <c r="E35" i="8"/>
  <c r="D35" i="8"/>
  <c r="C35" i="8"/>
  <c r="E32" i="8"/>
  <c r="D32" i="8"/>
  <c r="C32" i="8"/>
  <c r="E31" i="8"/>
  <c r="D31" i="8"/>
  <c r="C31" i="8"/>
  <c r="E26" i="8"/>
  <c r="D26" i="8"/>
  <c r="C26" i="8"/>
  <c r="E17" i="8"/>
  <c r="E16" i="8" s="1"/>
  <c r="E15" i="8" s="1"/>
  <c r="D17" i="8"/>
  <c r="C17" i="8"/>
  <c r="D16" i="8"/>
  <c r="C16" i="8"/>
  <c r="D15" i="8" l="1"/>
  <c r="D14" i="8" s="1"/>
  <c r="D76" i="8" s="1"/>
  <c r="C14" i="8"/>
  <c r="E42" i="8"/>
  <c r="C58" i="8"/>
  <c r="C57" i="8" s="1"/>
  <c r="C76" i="8" s="1"/>
  <c r="E14" i="8"/>
  <c r="E76" i="8" s="1"/>
  <c r="D42" i="8"/>
</calcChain>
</file>

<file path=xl/sharedStrings.xml><?xml version="1.0" encoding="utf-8"?>
<sst xmlns="http://schemas.openxmlformats.org/spreadsheetml/2006/main" count="137" uniqueCount="133">
  <si>
    <t>ОБЪЕМ ПОСТУПЛЕНИЯ ДОХОДОВ ПО ОСНОВНЫМ ИСТОЧНИКАМ В БЮДЖЕТ</t>
  </si>
  <si>
    <t>(тыс. руб.)</t>
  </si>
  <si>
    <t>Наименование показателей</t>
  </si>
  <si>
    <t xml:space="preserve">Коды по бюджетной классификации </t>
  </si>
  <si>
    <t>НАЛОГОВЫЕ И НЕНАЛОГОВЫЕ ДОХОДЫ</t>
  </si>
  <si>
    <t xml:space="preserve">000 1 00 00000 00 0000 000 </t>
  </si>
  <si>
    <t>НАЛОГОВЫЕ ДОХОДЫ</t>
  </si>
  <si>
    <t>000 1 01 00000 00 0000 000</t>
  </si>
  <si>
    <t>Налог на доходы физических 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</si>
  <si>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</si>
  <si>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Российской Федерации</t>
  </si>
  <si>
    <t>182 1 01 02010 01 0000 110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</si>
  <si>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</si>
  <si>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</si>
  <si>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>Налог на доходы физических лиц с доходов, полученных физическими лицами в соответствии  со статьей 228 Налогового кодекса Российской Федерации</t>
  </si>
  <si>
    <t>182 1 01 02030 01 0000 110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</si>
  <si>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</si>
  <si>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182 1 01 02040 01 0000 110</t>
  </si>
  <si>
    <t>НАЛОГИ НА ТОВАРЫ (РАБОТЫ, УСЛУГИ), РЕАЛИЗУЕМЫЕ НА ТЕРРИТОРИИ РОССИЙСКОЙ ФЕДЕРАЦИИ</t>
  </si>
  <si>
    <t>000 1 03 00000 00 0000 000</t>
  </si>
  <si>
    <t>000 1 05 00000 00 0000 000</t>
  </si>
  <si>
    <t>Единый сельскохозяйственный налог</t>
  </si>
  <si>
    <t>182 1 05 03010 01 0000 110</t>
  </si>
  <si>
    <t>000 1 06 00000 00 0000 000</t>
  </si>
  <si>
    <t>Налог на имущество физических лиц</t>
  </si>
  <si>
    <t>000 1 06 01000 00 0000 110</t>
  </si>
  <si>
    <t>182 1 06 01030 10 0000 110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</si>
  <si>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</si>
  <si>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</si>
  <si>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</si>
  <si>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</si>
  <si>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182 1 06 06033 10 0000 110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</si>
  <si>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</si>
  <si>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</si>
  <si>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</si>
  <si>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</si>
  <si>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НЕНАЛОГОВЫЕ ДОХОДЫ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</si>
  <si>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</si>
  <si>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 автономных учрежедений,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</si>
  <si>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</si>
  <si>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</si>
  <si>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>902 1 11 05013 10 0000 120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</si>
  <si>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</si>
  <si>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</si>
  <si>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</si>
  <si>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Дотации на выравнивание бюджетной обеспеченности</t>
  </si>
  <si>
    <t xml:space="preserve">Прочие субсидии </t>
  </si>
  <si>
    <t>Субсидия из областного бюджета бюджетам сельских поселений на обеспечение сбалансированности местных бюджетов</t>
  </si>
  <si>
    <t>Иные межбюджетные трансферты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</si>
  <si>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</si>
  <si>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ИТОГО ДОХОДОВ:</t>
  </si>
  <si>
    <t>Субвенции местным бюджетам на выполнение передаваемых полномочий субъектов Российской Федерации</t>
  </si>
  <si>
    <t xml:space="preserve">Думы Алексеевского сельского поселения "Об утверждении   </t>
  </si>
  <si>
    <t>НАЛОГ НА ПРИБЫЛЬ, ДОХОДЫ</t>
  </si>
  <si>
    <t>НАЛОГИ НА СОВОКУПНЫЙ ДОХОД</t>
  </si>
  <si>
    <t>182 1 05 03000 01 0000 110</t>
  </si>
  <si>
    <t>НАЛОГИ НА ИМУЩЕСТВО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</si>
  <si>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</si>
  <si>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</si>
  <si>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</si>
  <si>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Дотации бюджетам бюджетной системы Российской Федерации</t>
  </si>
  <si>
    <t>Дотации бюджетам сельских поселений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</si>
  <si>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</si>
  <si>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</si>
  <si>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</si>
  <si>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</si>
  <si>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сельских поселений на софинансирование капитальных вложений в объекты муниципальной собственности</t>
  </si>
  <si>
    <t>941 2 02 20077 10 0000 151</t>
  </si>
  <si>
    <t>000 2 02 29999 00 0000 151</t>
  </si>
  <si>
    <t>941 2 02 29999 10 0000 151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</si>
  <si>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</si>
  <si>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</si>
  <si>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</si>
  <si>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941 2 02 49999 10 0000 151</t>
  </si>
  <si>
    <t>Межбюджетный трансферт на исполнение иных полномочий поселений</t>
  </si>
  <si>
    <t>ШТРАФЫ, САНКЦИИ, ВОЗЩМЕЩЕНИЕ УЩЕРБА</t>
  </si>
  <si>
    <t>000 1 16 00000 00 0000 000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</si>
  <si>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</t>
  </si>
  <si>
    <t>100 1 03 02231 01 0000 110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</si>
  <si>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</si>
  <si>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100 1 03 02241 01 0000 110</t>
  </si>
  <si>
    <t>100 1 03 02251 01 0000 110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</si>
  <si>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</si>
  <si>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100 1 03 02261 01 0000 110</t>
  </si>
  <si>
    <t>Налог на имущество физических лиц, взимаемый по ставкам, применяемым к обектам налогообложени,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</si>
  <si>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 поселений</t>
  </si>
  <si>
    <t xml:space="preserve">Доходы от сдачи в аренду имущества, находящегося в оперативном управлении органов управления сельских поселений и созданных ими учереждений (за исключением имущества муниципальных бюджетных и автономных учрежедений) </t>
  </si>
  <si>
    <t>000 1 11 05030 00 0000 120</t>
  </si>
  <si>
    <t>000 2 02 00000 00 0000 150</t>
  </si>
  <si>
    <t>000 2 02 10000 00 0000 150</t>
  </si>
  <si>
    <t>000 2 02 15001 00 0000 150</t>
  </si>
  <si>
    <t>000 2 02 30000 00 0000 150</t>
  </si>
  <si>
    <t>000 2 02 30024 00 0000 150</t>
  </si>
  <si>
    <t>Субвенции на осуществление государственных полномочий Волгоградской области по организационному обеспечению деятельности территориальных административных комиссий</t>
  </si>
  <si>
    <t>000 2 02 35118 00 0000 150</t>
  </si>
  <si>
    <t>000 2 02 40000 00 0000 150</t>
  </si>
  <si>
    <t>941 1 13 02995 10 0000 130</t>
  </si>
  <si>
    <t>Прочие доходы от компенсации затрат бюджетов поселений</t>
  </si>
  <si>
    <t>000 1 13 02990 00 0000 130</t>
  </si>
  <si>
    <t>Прочие доходы от компенсации затрат государтсва</t>
  </si>
  <si>
    <t>941 1 13 01995 10 0000 130</t>
  </si>
  <si>
    <t>Прочие доходы от оказания платных услуг (работ) получателями средств бюджетов поселений</t>
  </si>
  <si>
    <t>000 1 13 01990 00 0000 130</t>
  </si>
  <si>
    <t xml:space="preserve">Прочие доходы от оказания платных услуг (работ) </t>
  </si>
  <si>
    <t>000 1 13 00000 00 0000 000</t>
  </si>
  <si>
    <t>ДОХОДЫ ОТ ОКАЗАНИЯ ПЛАТНЫХ УСЛУГ (РАБОТ) И КОМПЕНСАЦИИ ЗАТРАТ ГОСУДАРСТВА</t>
  </si>
  <si>
    <t>932 1 11 05035 10 0000 120</t>
  </si>
  <si>
    <t>932 2 02 15001 10 0000 150</t>
  </si>
  <si>
    <t>932 2 02 30024 10 0000 150</t>
  </si>
  <si>
    <t>932 2 02 40014 10 0000 150</t>
  </si>
  <si>
    <t>932 2 02 49999 10 0000 150</t>
  </si>
  <si>
    <t xml:space="preserve"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
</t>
  </si>
  <si>
    <t>182 1 01 02080 01 0000 110</t>
  </si>
  <si>
    <t xml:space="preserve">Прочие межбюджетные трансферты, передаваемые бюджетам сельских поселений </t>
  </si>
  <si>
    <t>2026 год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</si>
  <si>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</si>
  <si>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</si>
  <si>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</si>
  <si>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182 101 02140 01 0000 110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</si>
  <si>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</si>
  <si>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</si>
  <si>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000 116 18000 02 0000 140</t>
  </si>
  <si>
    <t>182 116 18000 02 0000 140</t>
  </si>
  <si>
    <t>2027 год</t>
  </si>
  <si>
    <r>
      <t xml:space="preserve">932 2 02 35118 10 0000 150                       </t>
    </r>
    <r>
      <rPr>
        <b/>
        <sz val="9"/>
        <color theme="1"/>
        <rFont val="Times New Roman"/>
        <family val="1"/>
        <charset val="204"/>
      </rPr>
      <t xml:space="preserve">  (25-51180-0000-0000)</t>
    </r>
  </si>
  <si>
    <t xml:space="preserve">к  решению </t>
  </si>
  <si>
    <t>Приложение № 1</t>
  </si>
  <si>
    <t xml:space="preserve">бюджета Алексеевского  сельского поселения на 2026 год и </t>
  </si>
  <si>
    <t>на плановый период 2027-2028 годов".</t>
  </si>
  <si>
    <t xml:space="preserve"> от "___"___________2025 г. №___</t>
  </si>
  <si>
    <t xml:space="preserve"> АЛЕКСЕЕВСКОГО  СЕЛЬСКОГО ПОСЕЛЕНИЯ НА 2026 ГОД И ПЛАНОВЫЙ ПЕРИОД 2027-2028 ГОДОВ</t>
  </si>
  <si>
    <t>2028 год</t>
  </si>
  <si>
    <t>182 101 02150 01 0000 110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</si>
</sst>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1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wrapText="1"/>
    </xf>
    <xf numFmtId="0" fontId="5" fillId="0" borderId="1" xfId="1" applyFont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6" fontId="4" fillId="0" borderId="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_Фонд компенсации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58B7A-8D5F-4F33-AFC4-E2A9C0836C2E}">
  <dimension ref="A1:E76"/>
  <sheetViews>
    <sheetView tabSelected="1" topLeftCell="A67" workbookViewId="0">
      <selection activeCell="C14" sqref="C14:E76"/>
    </sheetView>
  </sheetViews>
  <sheetFormatPr defaultRowHeight="15" x14ac:dyDescent="0.25"/>
  <cols>
    <col min="1" max="1" width="54.28515625" style="1" customWidth="1"/>
    <col min="2" max="2" width="24.85546875" customWidth="1"/>
    <col min="3" max="3" width="15.42578125" customWidth="1"/>
    <col min="4" max="4" width="14.28515625" customWidth="1"/>
    <col min="5" max="5" width="15.42578125" customWidth="1"/>
  </cols>
  <sheetData>
    <row r="1" spans="1:5" x14ac:dyDescent="0.25">
      <c r="B1" s="35" t="s">
        <v>126</v>
      </c>
      <c r="C1" s="35"/>
      <c r="D1" s="35"/>
      <c r="E1" s="35"/>
    </row>
    <row r="2" spans="1:5" x14ac:dyDescent="0.25">
      <c r="B2" s="35" t="s">
        <v>125</v>
      </c>
      <c r="C2" s="35"/>
      <c r="D2" s="35"/>
      <c r="E2" s="35"/>
    </row>
    <row r="3" spans="1:5" x14ac:dyDescent="0.25">
      <c r="B3" s="35" t="s">
        <v>52</v>
      </c>
      <c r="C3" s="35"/>
      <c r="D3" s="35"/>
      <c r="E3" s="35"/>
    </row>
    <row r="4" spans="1:5" x14ac:dyDescent="0.25">
      <c r="A4" s="13"/>
      <c r="B4" s="35" t="s">
        <v>127</v>
      </c>
      <c r="C4" s="35"/>
      <c r="D4" s="35"/>
      <c r="E4" s="35"/>
    </row>
    <row r="5" spans="1:5" x14ac:dyDescent="0.25">
      <c r="A5" s="13"/>
      <c r="B5" s="35" t="s">
        <v>128</v>
      </c>
      <c r="C5" s="35"/>
      <c r="D5" s="35"/>
      <c r="E5" s="35"/>
    </row>
    <row r="6" spans="1:5" x14ac:dyDescent="0.25">
      <c r="A6" s="13"/>
      <c r="B6" s="35"/>
      <c r="C6" s="35"/>
      <c r="D6" s="35"/>
      <c r="E6" s="35"/>
    </row>
    <row r="7" spans="1:5" x14ac:dyDescent="0.25">
      <c r="A7" s="13"/>
      <c r="B7" s="35" t="s">
        <v>129</v>
      </c>
      <c r="C7" s="35"/>
      <c r="D7" s="35"/>
      <c r="E7" s="35"/>
    </row>
    <row r="8" spans="1:5" x14ac:dyDescent="0.25">
      <c r="A8" s="13"/>
      <c r="B8" s="30"/>
      <c r="C8" s="30"/>
      <c r="D8" s="30"/>
      <c r="E8" s="30"/>
    </row>
    <row r="9" spans="1:5" x14ac:dyDescent="0.25">
      <c r="A9" s="36" t="s">
        <v>0</v>
      </c>
      <c r="B9" s="36"/>
      <c r="C9" s="36"/>
      <c r="D9" s="36"/>
      <c r="E9" s="36"/>
    </row>
    <row r="10" spans="1:5" x14ac:dyDescent="0.25">
      <c r="A10" s="36" t="s">
        <v>130</v>
      </c>
      <c r="B10" s="36"/>
      <c r="C10" s="36"/>
      <c r="D10" s="36"/>
      <c r="E10" s="36"/>
    </row>
    <row r="11" spans="1:5" ht="13.5" customHeight="1" x14ac:dyDescent="0.25">
      <c r="A11" s="37" t="s">
        <v>1</v>
      </c>
      <c r="B11" s="37"/>
      <c r="C11" s="37"/>
      <c r="D11" s="37"/>
      <c r="E11" s="37"/>
    </row>
    <row r="12" spans="1:5" ht="28.5" customHeight="1" x14ac:dyDescent="0.25">
      <c r="A12" s="12" t="s">
        <v>2</v>
      </c>
      <c r="B12" s="12" t="s">
        <v>3</v>
      </c>
      <c r="C12" s="2" t="s">
        <v>114</v>
      </c>
      <c r="D12" s="2" t="s">
        <v>123</v>
      </c>
      <c r="E12" s="2" t="s">
        <v>131</v>
      </c>
    </row>
    <row r="13" spans="1:5" ht="15" customHeight="1" x14ac:dyDescent="0.25">
      <c r="A13" s="14">
        <v>1</v>
      </c>
      <c r="B13" s="15">
        <v>2</v>
      </c>
      <c r="C13" s="16">
        <v>3</v>
      </c>
      <c r="D13" s="16">
        <v>4</v>
      </c>
      <c r="E13" s="16">
        <v>5</v>
      </c>
    </row>
    <row r="14" spans="1:5" ht="15" customHeight="1" x14ac:dyDescent="0.25">
      <c r="A14" s="17" t="s">
        <v>4</v>
      </c>
      <c r="B14" s="3" t="s">
        <v>5</v>
      </c>
      <c r="C14" s="38">
        <f>SUM(C15+C42)</f>
        <v>35723.199999999997</v>
      </c>
      <c r="D14" s="38">
        <f>SUM(D15+D42)</f>
        <v>38553.4</v>
      </c>
      <c r="E14" s="38">
        <f>SUM(E15+E42)</f>
        <v>41663.300000000003</v>
      </c>
    </row>
    <row r="15" spans="1:5" ht="18" customHeight="1" x14ac:dyDescent="0.25">
      <c r="A15" s="17" t="s">
        <v>6</v>
      </c>
      <c r="B15" s="3"/>
      <c r="C15" s="38">
        <f>SUM(C16+C31+C34+C26)</f>
        <v>35315.199999999997</v>
      </c>
      <c r="D15" s="38">
        <f>SUM(D16+D31+D34+D26)</f>
        <v>38145.4</v>
      </c>
      <c r="E15" s="38">
        <f>SUM(E16+E31+E34+E26)</f>
        <v>41255.300000000003</v>
      </c>
    </row>
    <row r="16" spans="1:5" ht="16.5" customHeight="1" x14ac:dyDescent="0.25">
      <c r="A16" s="17" t="s">
        <v>53</v>
      </c>
      <c r="B16" s="3" t="s">
        <v>7</v>
      </c>
      <c r="C16" s="38">
        <f>SUM(C17)</f>
        <v>27671.7</v>
      </c>
      <c r="D16" s="38">
        <f>SUM(D17)</f>
        <v>30438.9</v>
      </c>
      <c r="E16" s="38">
        <f>SUM(E17)</f>
        <v>33482.800000000003</v>
      </c>
    </row>
    <row r="17" spans="1:5" ht="15" customHeight="1" x14ac:dyDescent="0.25">
      <c r="A17" s="17" t="s">
        <v>8</v>
      </c>
      <c r="B17" s="3" t="s">
        <v>9</v>
      </c>
      <c r="C17" s="38">
        <f>C18+C19+C20+C21+C22+C23+C24+C25</f>
        <v>27671.7</v>
      </c>
      <c r="D17" s="38">
        <f t="shared" ref="D17:E17" si="0">D18+D19+D20+D21+D22+D23+D24+D25</f>
        <v>30438.9</v>
      </c>
      <c r="E17" s="38">
        <f t="shared" si="0"/>
        <v>33482.800000000003</v>
      </c>
    </row>
    <row r="18" spans="1:5" ht="49.5" customHeight="1" x14ac:dyDescent="0.25">
      <c r="A18" s="4" t="s">
        <v>10</v>
      </c>
      <c r="B18" s="5" t="s">
        <v>11</v>
      </c>
      <c r="C18" s="39">
        <v>21696.7</v>
      </c>
      <c r="D18" s="39">
        <v>29403.9</v>
      </c>
      <c r="E18" s="39">
        <v>32381.8</v>
      </c>
    </row>
    <row r="19" spans="1:5" ht="72" customHeight="1" x14ac:dyDescent="0.25">
      <c r="A19" s="4" t="s">
        <v>12</v>
      </c>
      <c r="B19" s="5" t="s">
        <v>13</v>
      </c>
      <c r="C19" s="39">
        <v>15</v>
      </c>
      <c r="D19" s="39">
        <v>15</v>
      </c>
      <c r="E19" s="39">
        <v>15</v>
      </c>
    </row>
    <row r="20" spans="1:5" ht="39" customHeight="1" x14ac:dyDescent="0.25">
      <c r="A20" s="4" t="s">
        <v>14</v>
      </c>
      <c r="B20" s="5" t="s">
        <v>15</v>
      </c>
      <c r="C20" s="39">
        <v>360</v>
      </c>
      <c r="D20" s="39">
        <v>360</v>
      </c>
      <c r="E20" s="39">
        <v>360</v>
      </c>
    </row>
    <row r="21" spans="1:5" ht="59.25" customHeight="1" x14ac:dyDescent="0.25">
      <c r="A21" s="4" t="s">
        <v>16</v>
      </c>
      <c r="B21" s="5" t="s">
        <v>17</v>
      </c>
      <c r="C21" s="39">
        <v>600</v>
      </c>
      <c r="D21" s="39">
        <v>660</v>
      </c>
      <c r="E21" s="39">
        <v>726</v>
      </c>
    </row>
    <row r="22" spans="1:5" ht="59.25" customHeight="1" x14ac:dyDescent="0.25">
      <c r="A22" s="4" t="s">
        <v>111</v>
      </c>
      <c r="B22" s="5" t="s">
        <v>112</v>
      </c>
      <c r="C22" s="39">
        <v>0</v>
      </c>
      <c r="D22" s="39">
        <v>0</v>
      </c>
      <c r="E22" s="39">
        <v>0</v>
      </c>
    </row>
    <row r="23" spans="1:5" ht="59.25" customHeight="1" x14ac:dyDescent="0.25">
      <c r="A23" s="4" t="s">
        <v>115</v>
      </c>
      <c r="B23" s="5" t="s">
        <v>116</v>
      </c>
      <c r="C23" s="39">
        <v>0</v>
      </c>
      <c r="D23" s="39">
        <v>0</v>
      </c>
      <c r="E23" s="39">
        <v>0</v>
      </c>
    </row>
    <row r="24" spans="1:5" ht="59.25" customHeight="1" x14ac:dyDescent="0.25">
      <c r="A24" s="4" t="s">
        <v>117</v>
      </c>
      <c r="B24" s="5" t="s">
        <v>118</v>
      </c>
      <c r="C24" s="39">
        <v>4000</v>
      </c>
      <c r="D24" s="39">
        <v>0</v>
      </c>
      <c r="E24" s="39">
        <v>0</v>
      </c>
    </row>
    <row r="25" spans="1:5" ht="59.25" customHeight="1" x14ac:dyDescent="0.25">
      <c r="A25" s="4" t="s">
        <v>117</v>
      </c>
      <c r="B25" s="5" t="s">
        <v>132</v>
      </c>
      <c r="C25" s="39">
        <v>1000</v>
      </c>
      <c r="D25" s="39">
        <v>0</v>
      </c>
      <c r="E25" s="39">
        <v>0</v>
      </c>
    </row>
    <row r="26" spans="1:5" ht="29.25" customHeight="1" x14ac:dyDescent="0.25">
      <c r="A26" s="6" t="s">
        <v>18</v>
      </c>
      <c r="B26" s="3" t="s">
        <v>19</v>
      </c>
      <c r="C26" s="38">
        <f>SUM(C27:C30)</f>
        <v>3712.5</v>
      </c>
      <c r="D26" s="38">
        <f>SUM(D27:D30)</f>
        <v>3712.5</v>
      </c>
      <c r="E26" s="38">
        <f>SUM(E27:E30)</f>
        <v>3712.5</v>
      </c>
    </row>
    <row r="27" spans="1:5" ht="72.75" x14ac:dyDescent="0.25">
      <c r="A27" s="4" t="s">
        <v>77</v>
      </c>
      <c r="B27" s="18" t="s">
        <v>78</v>
      </c>
      <c r="C27" s="40">
        <v>1900</v>
      </c>
      <c r="D27" s="41">
        <v>1900</v>
      </c>
      <c r="E27" s="41">
        <v>1900</v>
      </c>
    </row>
    <row r="28" spans="1:5" ht="84.75" x14ac:dyDescent="0.25">
      <c r="A28" s="4" t="s">
        <v>79</v>
      </c>
      <c r="B28" s="18" t="s">
        <v>80</v>
      </c>
      <c r="C28" s="41">
        <v>11.3</v>
      </c>
      <c r="D28" s="41">
        <v>11.3</v>
      </c>
      <c r="E28" s="41">
        <v>11.3</v>
      </c>
    </row>
    <row r="29" spans="1:5" ht="72" x14ac:dyDescent="0.25">
      <c r="A29" s="34" t="s">
        <v>119</v>
      </c>
      <c r="B29" s="18" t="s">
        <v>81</v>
      </c>
      <c r="C29" s="41">
        <v>2027.2</v>
      </c>
      <c r="D29" s="41">
        <v>2027.2</v>
      </c>
      <c r="E29" s="41">
        <v>2027.2</v>
      </c>
    </row>
    <row r="30" spans="1:5" ht="72" x14ac:dyDescent="0.25">
      <c r="A30" s="7" t="s">
        <v>82</v>
      </c>
      <c r="B30" s="18" t="s">
        <v>83</v>
      </c>
      <c r="C30" s="41">
        <v>-226</v>
      </c>
      <c r="D30" s="41">
        <v>-226</v>
      </c>
      <c r="E30" s="41">
        <v>-226</v>
      </c>
    </row>
    <row r="31" spans="1:5" ht="20.25" customHeight="1" x14ac:dyDescent="0.25">
      <c r="A31" s="8" t="s">
        <v>54</v>
      </c>
      <c r="B31" s="3" t="s">
        <v>20</v>
      </c>
      <c r="C31" s="38">
        <f>SUM(C33:C33)</f>
        <v>1584</v>
      </c>
      <c r="D31" s="38">
        <f>SUM(D33:D33)</f>
        <v>1647</v>
      </c>
      <c r="E31" s="38">
        <f>SUM(E33:E33)</f>
        <v>1713</v>
      </c>
    </row>
    <row r="32" spans="1:5" ht="20.25" customHeight="1" x14ac:dyDescent="0.25">
      <c r="A32" s="8" t="s">
        <v>21</v>
      </c>
      <c r="B32" s="3" t="s">
        <v>55</v>
      </c>
      <c r="C32" s="38">
        <f>C33</f>
        <v>1584</v>
      </c>
      <c r="D32" s="38">
        <f>D33</f>
        <v>1647</v>
      </c>
      <c r="E32" s="38">
        <f>E33</f>
        <v>1713</v>
      </c>
    </row>
    <row r="33" spans="1:5" ht="16.5" customHeight="1" x14ac:dyDescent="0.25">
      <c r="A33" s="9" t="s">
        <v>21</v>
      </c>
      <c r="B33" s="5" t="s">
        <v>22</v>
      </c>
      <c r="C33" s="39">
        <v>1584</v>
      </c>
      <c r="D33" s="39">
        <v>1647</v>
      </c>
      <c r="E33" s="39">
        <v>1713</v>
      </c>
    </row>
    <row r="34" spans="1:5" ht="18.75" customHeight="1" x14ac:dyDescent="0.25">
      <c r="A34" s="17" t="s">
        <v>56</v>
      </c>
      <c r="B34" s="3" t="s">
        <v>23</v>
      </c>
      <c r="C34" s="38">
        <f>SUM(C37+C35)</f>
        <v>2347</v>
      </c>
      <c r="D34" s="38">
        <f>SUM(D37+D35)</f>
        <v>2347</v>
      </c>
      <c r="E34" s="38">
        <f>SUM(E37+E35)</f>
        <v>2347</v>
      </c>
    </row>
    <row r="35" spans="1:5" ht="17.25" customHeight="1" x14ac:dyDescent="0.25">
      <c r="A35" s="17" t="s">
        <v>24</v>
      </c>
      <c r="B35" s="3" t="s">
        <v>25</v>
      </c>
      <c r="C35" s="38">
        <f>SUM(C36)</f>
        <v>803</v>
      </c>
      <c r="D35" s="38">
        <f>SUM(D36)</f>
        <v>803</v>
      </c>
      <c r="E35" s="38">
        <f>SUM(E36)</f>
        <v>803</v>
      </c>
    </row>
    <row r="36" spans="1:5" ht="37.5" customHeight="1" x14ac:dyDescent="0.25">
      <c r="A36" s="9" t="s">
        <v>84</v>
      </c>
      <c r="B36" s="5" t="s">
        <v>26</v>
      </c>
      <c r="C36" s="39">
        <v>803</v>
      </c>
      <c r="D36" s="39">
        <v>803</v>
      </c>
      <c r="E36" s="39">
        <v>803</v>
      </c>
    </row>
    <row r="37" spans="1:5" ht="20.25" customHeight="1" x14ac:dyDescent="0.25">
      <c r="A37" s="17" t="s">
        <v>27</v>
      </c>
      <c r="B37" s="3" t="s">
        <v>28</v>
      </c>
      <c r="C37" s="38">
        <f>SUM(C38+C40)</f>
        <v>1544</v>
      </c>
      <c r="D37" s="38">
        <f>SUM(D38+D40)</f>
        <v>1544</v>
      </c>
      <c r="E37" s="38">
        <f>SUM(E38+E40)</f>
        <v>1544</v>
      </c>
    </row>
    <row r="38" spans="1:5" ht="20.25" customHeight="1" x14ac:dyDescent="0.25">
      <c r="A38" s="10" t="s">
        <v>29</v>
      </c>
      <c r="B38" s="5" t="s">
        <v>30</v>
      </c>
      <c r="C38" s="39">
        <f>C39</f>
        <v>512</v>
      </c>
      <c r="D38" s="39">
        <f t="shared" ref="D38:E38" si="1">D39</f>
        <v>512</v>
      </c>
      <c r="E38" s="39">
        <f t="shared" si="1"/>
        <v>512</v>
      </c>
    </row>
    <row r="39" spans="1:5" ht="30.75" customHeight="1" x14ac:dyDescent="0.25">
      <c r="A39" s="4" t="s">
        <v>85</v>
      </c>
      <c r="B39" s="5" t="s">
        <v>31</v>
      </c>
      <c r="C39" s="39">
        <v>512</v>
      </c>
      <c r="D39" s="39">
        <v>512</v>
      </c>
      <c r="E39" s="39">
        <v>512</v>
      </c>
    </row>
    <row r="40" spans="1:5" ht="19.5" customHeight="1" x14ac:dyDescent="0.25">
      <c r="A40" s="10" t="s">
        <v>32</v>
      </c>
      <c r="B40" s="5" t="s">
        <v>33</v>
      </c>
      <c r="C40" s="39">
        <f>C41</f>
        <v>1032</v>
      </c>
      <c r="D40" s="39">
        <f t="shared" ref="D40:E40" si="2">D41</f>
        <v>1032</v>
      </c>
      <c r="E40" s="39">
        <f t="shared" si="2"/>
        <v>1032</v>
      </c>
    </row>
    <row r="41" spans="1:5" ht="30.75" customHeight="1" x14ac:dyDescent="0.25">
      <c r="A41" s="4" t="s">
        <v>34</v>
      </c>
      <c r="B41" s="5" t="s">
        <v>35</v>
      </c>
      <c r="C41" s="39">
        <v>1032</v>
      </c>
      <c r="D41" s="39">
        <v>1032</v>
      </c>
      <c r="E41" s="39">
        <v>1032</v>
      </c>
    </row>
    <row r="42" spans="1:5" ht="16.5" customHeight="1" x14ac:dyDescent="0.25">
      <c r="A42" s="17" t="s">
        <v>36</v>
      </c>
      <c r="B42" s="5"/>
      <c r="C42" s="38">
        <f>SUM(C43+C54+C49)</f>
        <v>408</v>
      </c>
      <c r="D42" s="38">
        <f>SUM(D43+D54+D49)</f>
        <v>408</v>
      </c>
      <c r="E42" s="38">
        <f>SUM(E43+E54+E49)</f>
        <v>408</v>
      </c>
    </row>
    <row r="43" spans="1:5" ht="42" customHeight="1" x14ac:dyDescent="0.25">
      <c r="A43" s="17" t="s">
        <v>57</v>
      </c>
      <c r="B43" s="3" t="s">
        <v>37</v>
      </c>
      <c r="C43" s="38">
        <f>SUM(C44)</f>
        <v>0</v>
      </c>
      <c r="D43" s="38">
        <f>SUM(D44)</f>
        <v>0</v>
      </c>
      <c r="E43" s="38">
        <f>SUM(E44)</f>
        <v>0</v>
      </c>
    </row>
    <row r="44" spans="1:5" ht="60" customHeight="1" x14ac:dyDescent="0.25">
      <c r="A44" s="9" t="s">
        <v>38</v>
      </c>
      <c r="B44" s="5" t="s">
        <v>39</v>
      </c>
      <c r="C44" s="39">
        <f>SUM(C45+C47)</f>
        <v>0</v>
      </c>
      <c r="D44" s="39">
        <f>SUM(D45+D47)</f>
        <v>0</v>
      </c>
      <c r="E44" s="39">
        <f>SUM(E45+E47)</f>
        <v>0</v>
      </c>
    </row>
    <row r="45" spans="1:5" ht="51.75" hidden="1" customHeight="1" x14ac:dyDescent="0.25">
      <c r="A45" s="9" t="s">
        <v>58</v>
      </c>
      <c r="B45" s="5" t="s">
        <v>59</v>
      </c>
      <c r="C45" s="39">
        <f>SUM(C46)</f>
        <v>0</v>
      </c>
      <c r="D45" s="39">
        <f>SUM(D46)</f>
        <v>0</v>
      </c>
      <c r="E45" s="39">
        <f>SUM(E46)</f>
        <v>0</v>
      </c>
    </row>
    <row r="46" spans="1:5" ht="48.75" hidden="1" customHeight="1" x14ac:dyDescent="0.25">
      <c r="A46" s="9" t="s">
        <v>40</v>
      </c>
      <c r="B46" s="5" t="s">
        <v>41</v>
      </c>
      <c r="C46" s="39">
        <v>0</v>
      </c>
      <c r="D46" s="39">
        <v>0</v>
      </c>
      <c r="E46" s="39">
        <v>0</v>
      </c>
    </row>
    <row r="47" spans="1:5" ht="58.5" customHeight="1" x14ac:dyDescent="0.25">
      <c r="A47" s="29" t="s">
        <v>86</v>
      </c>
      <c r="B47" s="5" t="s">
        <v>87</v>
      </c>
      <c r="C47" s="39">
        <f>C48</f>
        <v>0</v>
      </c>
      <c r="D47" s="39">
        <f t="shared" ref="D47:E47" si="3">D48</f>
        <v>0</v>
      </c>
      <c r="E47" s="39">
        <f t="shared" si="3"/>
        <v>0</v>
      </c>
    </row>
    <row r="48" spans="1:5" ht="48.75" customHeight="1" x14ac:dyDescent="0.25">
      <c r="A48" s="29" t="s">
        <v>86</v>
      </c>
      <c r="B48" s="5" t="s">
        <v>106</v>
      </c>
      <c r="C48" s="39">
        <v>0</v>
      </c>
      <c r="D48" s="39">
        <v>0</v>
      </c>
      <c r="E48" s="39">
        <v>0</v>
      </c>
    </row>
    <row r="49" spans="1:5" ht="27" hidden="1" customHeight="1" x14ac:dyDescent="0.25">
      <c r="A49" s="26" t="s">
        <v>105</v>
      </c>
      <c r="B49" s="25" t="s">
        <v>104</v>
      </c>
      <c r="C49" s="38">
        <f>C52+C50</f>
        <v>0</v>
      </c>
      <c r="D49" s="38">
        <f>D52+D50</f>
        <v>0</v>
      </c>
      <c r="E49" s="38">
        <f>E52+E50</f>
        <v>0</v>
      </c>
    </row>
    <row r="50" spans="1:5" ht="27" hidden="1" customHeight="1" x14ac:dyDescent="0.25">
      <c r="A50" s="11" t="s">
        <v>103</v>
      </c>
      <c r="B50" s="25" t="s">
        <v>102</v>
      </c>
      <c r="C50" s="38">
        <f>C51</f>
        <v>0</v>
      </c>
      <c r="D50" s="38">
        <f>D51</f>
        <v>0</v>
      </c>
      <c r="E50" s="38">
        <f>E51</f>
        <v>0</v>
      </c>
    </row>
    <row r="51" spans="1:5" ht="27" hidden="1" customHeight="1" x14ac:dyDescent="0.25">
      <c r="A51" s="28" t="s">
        <v>101</v>
      </c>
      <c r="B51" s="27" t="s">
        <v>100</v>
      </c>
      <c r="C51" s="39">
        <v>0</v>
      </c>
      <c r="D51" s="39">
        <v>0</v>
      </c>
      <c r="E51" s="39">
        <v>0</v>
      </c>
    </row>
    <row r="52" spans="1:5" ht="18" hidden="1" customHeight="1" x14ac:dyDescent="0.25">
      <c r="A52" s="26" t="s">
        <v>99</v>
      </c>
      <c r="B52" s="25" t="s">
        <v>98</v>
      </c>
      <c r="C52" s="38">
        <f>C53</f>
        <v>0</v>
      </c>
      <c r="D52" s="38">
        <f>D53</f>
        <v>0</v>
      </c>
      <c r="E52" s="38">
        <f>E53</f>
        <v>0</v>
      </c>
    </row>
    <row r="53" spans="1:5" ht="18" hidden="1" customHeight="1" x14ac:dyDescent="0.25">
      <c r="A53" s="9" t="s">
        <v>97</v>
      </c>
      <c r="B53" s="5" t="s">
        <v>96</v>
      </c>
      <c r="C53" s="39">
        <v>0</v>
      </c>
      <c r="D53" s="39">
        <v>0</v>
      </c>
      <c r="E53" s="39">
        <v>0</v>
      </c>
    </row>
    <row r="54" spans="1:5" ht="21.75" customHeight="1" x14ac:dyDescent="0.25">
      <c r="A54" s="6" t="s">
        <v>75</v>
      </c>
      <c r="B54" s="3" t="s">
        <v>76</v>
      </c>
      <c r="C54" s="38">
        <f>C55</f>
        <v>408</v>
      </c>
      <c r="D54" s="38">
        <f t="shared" ref="D54:E54" si="4">D55</f>
        <v>408</v>
      </c>
      <c r="E54" s="38">
        <f t="shared" si="4"/>
        <v>408</v>
      </c>
    </row>
    <row r="55" spans="1:5" ht="89.25" customHeight="1" x14ac:dyDescent="0.25">
      <c r="A55" s="31" t="s">
        <v>120</v>
      </c>
      <c r="B55" s="3" t="s">
        <v>121</v>
      </c>
      <c r="C55" s="38">
        <f>C56</f>
        <v>408</v>
      </c>
      <c r="D55" s="38">
        <f>D56</f>
        <v>408</v>
      </c>
      <c r="E55" s="38">
        <f>E56</f>
        <v>408</v>
      </c>
    </row>
    <row r="56" spans="1:5" ht="60.75" customHeight="1" x14ac:dyDescent="0.25">
      <c r="A56" s="32" t="s">
        <v>120</v>
      </c>
      <c r="B56" s="33" t="s">
        <v>122</v>
      </c>
      <c r="C56" s="39">
        <v>408</v>
      </c>
      <c r="D56" s="39">
        <v>408</v>
      </c>
      <c r="E56" s="39">
        <v>408</v>
      </c>
    </row>
    <row r="57" spans="1:5" ht="17.25" customHeight="1" x14ac:dyDescent="0.25">
      <c r="A57" s="11" t="s">
        <v>42</v>
      </c>
      <c r="B57" s="3" t="s">
        <v>43</v>
      </c>
      <c r="C57" s="38">
        <f>SUM(C58)</f>
        <v>11374.14444</v>
      </c>
      <c r="D57" s="38">
        <f>SUM(D58)</f>
        <v>8388.2444400000004</v>
      </c>
      <c r="E57" s="38">
        <f>SUM(E58)</f>
        <v>8609.7444400000004</v>
      </c>
    </row>
    <row r="58" spans="1:5" ht="43.5" customHeight="1" x14ac:dyDescent="0.25">
      <c r="A58" s="11" t="s">
        <v>44</v>
      </c>
      <c r="B58" s="3" t="s">
        <v>88</v>
      </c>
      <c r="C58" s="38">
        <f>C59+C62+C67+C72</f>
        <v>11374.14444</v>
      </c>
      <c r="D58" s="38">
        <f>D59+D62+D67+D72</f>
        <v>8388.2444400000004</v>
      </c>
      <c r="E58" s="38">
        <f>E59+E62+E67+E72</f>
        <v>8609.7444400000004</v>
      </c>
    </row>
    <row r="59" spans="1:5" ht="25.5" customHeight="1" x14ac:dyDescent="0.25">
      <c r="A59" s="19" t="s">
        <v>60</v>
      </c>
      <c r="B59" s="20" t="s">
        <v>89</v>
      </c>
      <c r="C59" s="38">
        <f>C60</f>
        <v>5123</v>
      </c>
      <c r="D59" s="38">
        <f t="shared" ref="C59:E60" si="5">D60</f>
        <v>5123</v>
      </c>
      <c r="E59" s="38">
        <f t="shared" si="5"/>
        <v>5123</v>
      </c>
    </row>
    <row r="60" spans="1:5" ht="18.75" customHeight="1" x14ac:dyDescent="0.25">
      <c r="A60" s="6" t="s">
        <v>45</v>
      </c>
      <c r="B60" s="20" t="s">
        <v>90</v>
      </c>
      <c r="C60" s="38">
        <f t="shared" si="5"/>
        <v>5123</v>
      </c>
      <c r="D60" s="38">
        <f t="shared" si="5"/>
        <v>5123</v>
      </c>
      <c r="E60" s="38">
        <f t="shared" si="5"/>
        <v>5123</v>
      </c>
    </row>
    <row r="61" spans="1:5" ht="22.5" customHeight="1" x14ac:dyDescent="0.25">
      <c r="A61" s="21" t="s">
        <v>61</v>
      </c>
      <c r="B61" s="22" t="s">
        <v>107</v>
      </c>
      <c r="C61" s="39">
        <v>5123</v>
      </c>
      <c r="D61" s="39">
        <v>5123</v>
      </c>
      <c r="E61" s="39">
        <v>5123</v>
      </c>
    </row>
    <row r="62" spans="1:5" ht="25.5" hidden="1" customHeight="1" x14ac:dyDescent="0.25">
      <c r="A62" s="19" t="s">
        <v>62</v>
      </c>
      <c r="B62" s="20" t="s">
        <v>63</v>
      </c>
      <c r="C62" s="38">
        <f>SUM(C65+C63)</f>
        <v>0</v>
      </c>
      <c r="D62" s="38">
        <f>SUM(D65+D63)</f>
        <v>0</v>
      </c>
      <c r="E62" s="38">
        <f>SUM(E65+E63)</f>
        <v>0</v>
      </c>
    </row>
    <row r="63" spans="1:5" ht="25.5" hidden="1" customHeight="1" x14ac:dyDescent="0.25">
      <c r="A63" s="21" t="s">
        <v>64</v>
      </c>
      <c r="B63" s="22" t="s">
        <v>65</v>
      </c>
      <c r="C63" s="39">
        <f>C64</f>
        <v>0</v>
      </c>
      <c r="D63" s="39">
        <f>D64</f>
        <v>0</v>
      </c>
      <c r="E63" s="39">
        <f>E64</f>
        <v>0</v>
      </c>
    </row>
    <row r="64" spans="1:5" ht="24" hidden="1" x14ac:dyDescent="0.25">
      <c r="A64" s="21" t="s">
        <v>66</v>
      </c>
      <c r="B64" s="22" t="s">
        <v>67</v>
      </c>
      <c r="C64" s="39"/>
      <c r="D64" s="39"/>
      <c r="E64" s="39"/>
    </row>
    <row r="65" spans="1:5" ht="17.25" hidden="1" customHeight="1" x14ac:dyDescent="0.25">
      <c r="A65" s="4" t="s">
        <v>46</v>
      </c>
      <c r="B65" s="22" t="s">
        <v>68</v>
      </c>
      <c r="C65" s="39">
        <f>C66</f>
        <v>0</v>
      </c>
      <c r="D65" s="39">
        <f>D66</f>
        <v>0</v>
      </c>
      <c r="E65" s="39">
        <f>E66</f>
        <v>0</v>
      </c>
    </row>
    <row r="66" spans="1:5" ht="24.75" hidden="1" customHeight="1" x14ac:dyDescent="0.25">
      <c r="A66" s="4" t="s">
        <v>47</v>
      </c>
      <c r="B66" s="22" t="s">
        <v>69</v>
      </c>
      <c r="C66" s="39"/>
      <c r="D66" s="39"/>
      <c r="E66" s="39"/>
    </row>
    <row r="67" spans="1:5" ht="25.5" customHeight="1" x14ac:dyDescent="0.25">
      <c r="A67" s="19" t="s">
        <v>70</v>
      </c>
      <c r="B67" s="20" t="s">
        <v>91</v>
      </c>
      <c r="C67" s="38">
        <f>C68+C70</f>
        <v>736.69999999999993</v>
      </c>
      <c r="D67" s="38">
        <f>D68+D70</f>
        <v>820.8</v>
      </c>
      <c r="E67" s="38">
        <f>E68+E70</f>
        <v>1042.3</v>
      </c>
    </row>
    <row r="68" spans="1:5" ht="24" customHeight="1" x14ac:dyDescent="0.25">
      <c r="A68" s="19" t="s">
        <v>51</v>
      </c>
      <c r="B68" s="3" t="s">
        <v>92</v>
      </c>
      <c r="C68" s="38">
        <f>C69</f>
        <v>12.8</v>
      </c>
      <c r="D68" s="38">
        <f t="shared" ref="D68:E68" si="6">D69</f>
        <v>12.8</v>
      </c>
      <c r="E68" s="38">
        <f t="shared" si="6"/>
        <v>12.8</v>
      </c>
    </row>
    <row r="69" spans="1:5" ht="35.25" customHeight="1" x14ac:dyDescent="0.25">
      <c r="A69" s="21" t="s">
        <v>93</v>
      </c>
      <c r="B69" s="22" t="s">
        <v>108</v>
      </c>
      <c r="C69" s="39">
        <v>12.8</v>
      </c>
      <c r="D69" s="39">
        <v>12.8</v>
      </c>
      <c r="E69" s="39">
        <v>12.8</v>
      </c>
    </row>
    <row r="70" spans="1:5" ht="24" x14ac:dyDescent="0.25">
      <c r="A70" s="19" t="s">
        <v>71</v>
      </c>
      <c r="B70" s="20" t="s">
        <v>94</v>
      </c>
      <c r="C70" s="38">
        <f>C71</f>
        <v>723.9</v>
      </c>
      <c r="D70" s="38">
        <f t="shared" ref="D70:E70" si="7">D71</f>
        <v>808</v>
      </c>
      <c r="E70" s="38">
        <f t="shared" si="7"/>
        <v>1029.5</v>
      </c>
    </row>
    <row r="71" spans="1:5" ht="37.5" customHeight="1" x14ac:dyDescent="0.25">
      <c r="A71" s="21" t="s">
        <v>72</v>
      </c>
      <c r="B71" s="22" t="s">
        <v>124</v>
      </c>
      <c r="C71" s="39">
        <v>723.9</v>
      </c>
      <c r="D71" s="39">
        <v>808</v>
      </c>
      <c r="E71" s="39">
        <v>1029.5</v>
      </c>
    </row>
    <row r="72" spans="1:5" ht="13.5" customHeight="1" x14ac:dyDescent="0.25">
      <c r="A72" s="23" t="s">
        <v>48</v>
      </c>
      <c r="B72" s="20" t="s">
        <v>95</v>
      </c>
      <c r="C72" s="38">
        <f>C73+C75+C74</f>
        <v>5514.4444400000002</v>
      </c>
      <c r="D72" s="38">
        <f>D73+D75+D74</f>
        <v>2444.4444400000002</v>
      </c>
      <c r="E72" s="38">
        <f>E73+E75+E74</f>
        <v>2444.4444400000002</v>
      </c>
    </row>
    <row r="73" spans="1:5" ht="53.25" customHeight="1" x14ac:dyDescent="0.25">
      <c r="A73" s="21" t="s">
        <v>49</v>
      </c>
      <c r="B73" s="22" t="s">
        <v>109</v>
      </c>
      <c r="C73" s="39">
        <v>0</v>
      </c>
      <c r="D73" s="39">
        <v>0</v>
      </c>
      <c r="E73" s="39">
        <v>0</v>
      </c>
    </row>
    <row r="74" spans="1:5" ht="27.75" customHeight="1" x14ac:dyDescent="0.25">
      <c r="A74" s="21" t="s">
        <v>113</v>
      </c>
      <c r="B74" s="22" t="s">
        <v>110</v>
      </c>
      <c r="C74" s="39">
        <v>5514.4444400000002</v>
      </c>
      <c r="D74" s="39">
        <v>2444.4444400000002</v>
      </c>
      <c r="E74" s="39">
        <v>2444.4444400000002</v>
      </c>
    </row>
    <row r="75" spans="1:5" ht="15.75" hidden="1" x14ac:dyDescent="0.25">
      <c r="A75" s="21" t="s">
        <v>74</v>
      </c>
      <c r="B75" s="22" t="s">
        <v>73</v>
      </c>
      <c r="C75" s="39"/>
      <c r="D75" s="39"/>
      <c r="E75" s="39"/>
    </row>
    <row r="76" spans="1:5" ht="21.75" customHeight="1" x14ac:dyDescent="0.25">
      <c r="A76" s="24" t="s">
        <v>50</v>
      </c>
      <c r="B76" s="6"/>
      <c r="C76" s="42">
        <f>SUM(C57+C14)</f>
        <v>47097.344440000001</v>
      </c>
      <c r="D76" s="42">
        <f>SUM(D57+D14)</f>
        <v>46941.644440000004</v>
      </c>
      <c r="E76" s="42">
        <f>SUM(E57+E14)</f>
        <v>50273.044440000005</v>
      </c>
    </row>
  </sheetData>
  <mergeCells count="10">
    <mergeCell ref="B7:E7"/>
    <mergeCell ref="A9:E9"/>
    <mergeCell ref="A10:E10"/>
    <mergeCell ref="A11:E11"/>
    <mergeCell ref="B1:E1"/>
    <mergeCell ref="B2:E2"/>
    <mergeCell ref="B3:E3"/>
    <mergeCell ref="B4:E4"/>
    <mergeCell ref="B5:E5"/>
    <mergeCell ref="B6:E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2025-11-10T08:19:05Z</dcterms:modified>
</cp:coreProperties>
</file>